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DieseArbeitsmappe" defaultThemeVersion="124226"/>
  <xr:revisionPtr revIDLastSave="0" documentId="13_ncr:1_{081163C5-9FEB-41E1-99B5-0FAA94A2E37F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definedNames>
    <definedName name="_xlnm.Print_Area" localSheetId="0">PM!$A$1:$M$27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J20" i="1" l="1"/>
  <c r="M20" i="1" s="1"/>
  <c r="M15" i="1"/>
  <c r="K20" i="1"/>
  <c r="L22" i="1"/>
  <c r="I22" i="1"/>
  <c r="I15" i="1"/>
  <c r="H22" i="1"/>
  <c r="F20" i="1"/>
  <c r="F10" i="1"/>
  <c r="J10" i="1"/>
  <c r="H15" i="1"/>
  <c r="L15" i="1"/>
  <c r="L20" i="1" l="1"/>
  <c r="H20" i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<sst xmlns="http://schemas.openxmlformats.org/spreadsheetml/2006/main" count="36" uniqueCount="28">
  <si>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</si>
  <si>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</si>
  <si>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</si>
  <si>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</si>
  <si>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</si>
  <si>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</si>
  <si>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</si>
  <si>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</si>
  <si>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</si>
  <si>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</si>
  <si>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</si>
  <si>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</si>
  <si>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</si>
  <si>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</si>
  <si>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</si>
  <si>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</si>
  <si>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</si>
  <si>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</si>
  <si>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</si>
  <si>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</si>
  <si>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</si>
  <si>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</si>
  <si>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</si>
  <si>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November 2023</t>
  </si>
  <si>
    <t>November</t>
  </si>
  <si>
    <t>Januar - November</t>
  </si>
  <si>
    <t>2022*)</t>
  </si>
  <si>
    <t>© Bayerisches Landesamt für Statistik,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</si>
</sst>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3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165" fontId="4" fillId="0" borderId="0" xfId="0" applyNumberFormat="1" applyFont="1"/>
    <xf numFmtId="0" fontId="5" fillId="0" borderId="4" xfId="0" applyFont="1" applyBorder="1"/>
    <xf numFmtId="165" fontId="5" fillId="0" borderId="0" xfId="0" applyNumberFormat="1" applyFont="1"/>
    <xf numFmtId="166" fontId="6" fillId="0" borderId="0" xfId="0" applyNumberFormat="1" applyFont="1"/>
    <xf numFmtId="0" fontId="4" fillId="0" borderId="4" xfId="0" applyFont="1" applyBorder="1"/>
    <xf numFmtId="166" fontId="7" fillId="0" borderId="0" xfId="0" applyNumberFormat="1" applyFont="1"/>
    <xf numFmtId="164" fontId="4" fillId="0" borderId="0" xfId="0" applyNumberFormat="1" applyFont="1" applyAlignment="1">
      <alignment horizontal="left"/>
    </xf>
    <xf numFmtId="3" fontId="4" fillId="0" borderId="0" xfId="0" applyNumberFormat="1" applyFont="1" applyFill="1"/>
    <xf numFmtId="16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24</xdr:row>
      <xdr:rowOff>57150</xdr:rowOff>
    </xdr:from>
    <xdr:to>
      <xdr:col>3</xdr:col>
      <xdr:colOff>85725</xdr:colOff>
      <xdr:row>24</xdr:row>
      <xdr:rowOff>57150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B8571C59-DD72-4708-AAF9-B57C694F2926}"/>
            </a:ext>
          </a:extLst>
        </xdr:cNvPr>
        <xdr:cNvCxnSpPr/>
      </xdr:nvCxnSpPr>
      <xdr:spPr>
        <a:xfrm>
          <a:off x="9525" y="4086225"/>
          <a:ext cx="895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8"/>
  <sheetViews>
    <sheetView tabSelected="1" workbookViewId="0">
      <selection activeCell="A27" sqref="A1:M27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1" spans="1:14" x14ac:dyDescent="0.2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x14ac:dyDescent="0.2">
      <c r="A2" s="22" t="s">
        <v>22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4" ht="6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4" ht="18.75" customHeight="1" x14ac:dyDescent="0.2">
      <c r="A4" s="26" t="s">
        <v>3</v>
      </c>
      <c r="B4" s="27"/>
      <c r="C4" s="27"/>
      <c r="D4" s="27"/>
      <c r="E4" s="28"/>
      <c r="F4" s="24" t="s">
        <v>24</v>
      </c>
      <c r="G4" s="24"/>
      <c r="H4" s="23" t="s">
        <v>0</v>
      </c>
      <c r="I4" s="25"/>
      <c r="J4" s="24" t="s">
        <v>25</v>
      </c>
      <c r="K4" s="24"/>
      <c r="L4" s="23" t="s">
        <v>0</v>
      </c>
      <c r="M4" s="25"/>
    </row>
    <row r="5" spans="1:14" ht="18.75" customHeight="1" x14ac:dyDescent="0.2">
      <c r="A5" s="29"/>
      <c r="B5" s="29"/>
      <c r="C5" s="29"/>
      <c r="D5" s="29"/>
      <c r="E5" s="30"/>
      <c r="F5" s="6">
        <v>2023</v>
      </c>
      <c r="G5" s="6" t="s">
        <v>26</v>
      </c>
      <c r="H5" s="23"/>
      <c r="I5" s="25"/>
      <c r="J5" s="6">
        <v>2023</v>
      </c>
      <c r="K5" s="6" t="s">
        <v>26</v>
      </c>
      <c r="L5" s="23"/>
      <c r="M5" s="25"/>
    </row>
    <row r="6" spans="1:14" ht="18.75" customHeight="1" x14ac:dyDescent="0.2">
      <c r="A6" s="31"/>
      <c r="B6" s="31"/>
      <c r="C6" s="31"/>
      <c r="D6" s="31"/>
      <c r="E6" s="32"/>
      <c r="F6" s="23" t="s">
        <v>2</v>
      </c>
      <c r="G6" s="23"/>
      <c r="H6" s="23"/>
      <c r="I6" s="7" t="s">
        <v>1</v>
      </c>
      <c r="J6" s="23" t="s">
        <v>2</v>
      </c>
      <c r="K6" s="23"/>
      <c r="L6" s="23"/>
      <c r="M6" s="7" t="s">
        <v>1</v>
      </c>
    </row>
    <row r="7" spans="1:14" x14ac:dyDescent="0.2">
      <c r="A7" s="5"/>
      <c r="B7" s="5"/>
      <c r="C7" s="5"/>
      <c r="D7" s="5"/>
      <c r="E7" s="8"/>
      <c r="F7" s="9"/>
      <c r="G7" s="9"/>
      <c r="H7" s="5"/>
      <c r="I7" s="5"/>
      <c r="J7" s="9"/>
      <c r="K7" s="9"/>
      <c r="L7" s="5"/>
      <c r="M7" s="5"/>
    </row>
    <row r="8" spans="1:14" s="1" customFormat="1" x14ac:dyDescent="0.2">
      <c r="A8" s="17" t="s">
        <v>14</v>
      </c>
      <c r="B8" s="17"/>
      <c r="C8" s="17"/>
      <c r="D8" s="17"/>
      <c r="E8" s="10"/>
      <c r="F8" s="11">
        <f>F9+F10</f>
        <v>32472</v>
      </c>
      <c r="G8" s="11">
        <f>G9+G10</f>
        <v>31662</v>
      </c>
      <c r="H8" s="11">
        <f>SUM(F8-G8)</f>
        <v>810</v>
      </c>
      <c r="I8" s="12">
        <f>SUM(F8-G8)/G8%</f>
        <v>2.5582717453098351</v>
      </c>
      <c r="J8" s="11">
        <f>J9+J10</f>
        <v>353094</v>
      </c>
      <c r="K8" s="11">
        <f>K9+K10</f>
        <v>343774</v>
      </c>
      <c r="L8" s="11">
        <f>SUM(J8-K8)</f>
        <v>9320</v>
      </c>
      <c r="M8" s="12">
        <f>SUM(J8-K8)/K8%</f>
        <v>2.7110834443558853</v>
      </c>
      <c r="N8" s="3"/>
    </row>
    <row r="9" spans="1:14" x14ac:dyDescent="0.2">
      <c r="A9" s="5" t="s">
        <v>4</v>
      </c>
      <c r="B9" s="18" t="s">
        <v>5</v>
      </c>
      <c r="C9" s="18"/>
      <c r="D9" s="18"/>
      <c r="E9" s="13"/>
      <c r="F9" s="9">
        <v>3141</v>
      </c>
      <c r="G9" s="9">
        <v>3484</v>
      </c>
      <c r="H9" s="9">
        <f t="shared" ref="H9:H24" si="0">SUM(F9-G9)</f>
        <v>-343</v>
      </c>
      <c r="I9" s="14">
        <f t="shared" ref="I9:I24" si="1">SUM(F9-G9)/G9%</f>
        <v>-9.8450057405281282</v>
      </c>
      <c r="J9" s="9">
        <v>45939</v>
      </c>
      <c r="K9" s="9">
        <v>46415</v>
      </c>
      <c r="L9" s="9">
        <f t="shared" ref="L9:L24" si="2">SUM(J9-K9)</f>
        <v>-476</v>
      </c>
      <c r="M9" s="14">
        <f t="shared" ref="M9:M24" si="3">SUM(J9-K9)/K9%</f>
        <v>-1.0255305396962189</v>
      </c>
      <c r="N9" s="3"/>
    </row>
    <row r="10" spans="1:14" x14ac:dyDescent="0.2">
      <c r="A10" s="5"/>
      <c r="B10" s="18" t="s">
        <v>6</v>
      </c>
      <c r="C10" s="18"/>
      <c r="D10" s="18"/>
      <c r="E10" s="13"/>
      <c r="F10" s="9">
        <f>F12+F14+F15</f>
        <v>29331</v>
      </c>
      <c r="G10" s="9">
        <f>G12+G14+G15</f>
        <v>28178</v>
      </c>
      <c r="H10" s="9">
        <f t="shared" si="0"/>
        <v>1153</v>
      </c>
      <c r="I10" s="14">
        <f t="shared" si="1"/>
        <v>4.0918447015402091</v>
      </c>
      <c r="J10" s="9">
        <f>J12+J14+J15</f>
        <v>307155</v>
      </c>
      <c r="K10" s="9">
        <f>K12+K14+K15</f>
        <v>297359</v>
      </c>
      <c r="L10" s="9">
        <f t="shared" si="2"/>
        <v>9796</v>
      </c>
      <c r="M10" s="14">
        <f t="shared" si="3"/>
        <v>3.2943344576757387</v>
      </c>
      <c r="N10" s="3"/>
    </row>
    <row r="11" spans="1:14" x14ac:dyDescent="0.2">
      <c r="A11" s="5"/>
      <c r="B11" s="5" t="s">
        <v>4</v>
      </c>
      <c r="C11" s="5" t="s">
        <v>7</v>
      </c>
      <c r="D11" s="5"/>
      <c r="E11" s="13"/>
      <c r="F11" s="9"/>
      <c r="G11" s="9"/>
      <c r="H11" s="9">
        <f t="shared" si="0"/>
        <v>0</v>
      </c>
      <c r="I11" s="14"/>
      <c r="J11" s="9"/>
      <c r="K11" s="9"/>
      <c r="L11" s="9">
        <f t="shared" si="2"/>
        <v>0</v>
      </c>
      <c r="M11" s="14"/>
      <c r="N11" s="3"/>
    </row>
    <row r="12" spans="1:14" x14ac:dyDescent="0.2">
      <c r="A12" s="5"/>
      <c r="B12" s="5"/>
      <c r="C12" s="18" t="s">
        <v>8</v>
      </c>
      <c r="D12" s="18"/>
      <c r="E12" s="13"/>
      <c r="F12" s="9">
        <v>801</v>
      </c>
      <c r="G12" s="9">
        <v>665</v>
      </c>
      <c r="H12" s="9">
        <f t="shared" si="0"/>
        <v>136</v>
      </c>
      <c r="I12" s="14">
        <f t="shared" si="1"/>
        <v>20.451127819548873</v>
      </c>
      <c r="J12" s="9">
        <v>6596</v>
      </c>
      <c r="K12" s="9">
        <v>6534</v>
      </c>
      <c r="L12" s="9">
        <f t="shared" si="2"/>
        <v>62</v>
      </c>
      <c r="M12" s="14">
        <f t="shared" si="3"/>
        <v>0.94888276706458519</v>
      </c>
      <c r="N12" s="3"/>
    </row>
    <row r="13" spans="1:14" x14ac:dyDescent="0.2">
      <c r="A13" s="5"/>
      <c r="B13" s="5"/>
      <c r="C13" s="5" t="s">
        <v>15</v>
      </c>
      <c r="D13" s="5"/>
      <c r="E13" s="13"/>
      <c r="F13" s="9"/>
      <c r="G13" s="9"/>
      <c r="H13" s="9"/>
      <c r="I13" s="14"/>
      <c r="J13" s="9"/>
      <c r="K13" s="9"/>
      <c r="L13" s="9"/>
      <c r="M13" s="14"/>
      <c r="N13" s="3"/>
    </row>
    <row r="14" spans="1:14" x14ac:dyDescent="0.2">
      <c r="A14" s="5"/>
      <c r="B14" s="5"/>
      <c r="C14" s="18" t="s">
        <v>9</v>
      </c>
      <c r="D14" s="18"/>
      <c r="E14" s="13"/>
      <c r="F14" s="9">
        <v>143</v>
      </c>
      <c r="G14" s="9">
        <v>213</v>
      </c>
      <c r="H14" s="9">
        <f>SUM(F14-G14)</f>
        <v>-70</v>
      </c>
      <c r="I14" s="14">
        <f t="shared" si="1"/>
        <v>-32.863849765258216</v>
      </c>
      <c r="J14" s="9">
        <v>1913</v>
      </c>
      <c r="K14" s="9">
        <v>2007</v>
      </c>
      <c r="L14" s="9">
        <f t="shared" si="2"/>
        <v>-94</v>
      </c>
      <c r="M14" s="14">
        <f t="shared" si="3"/>
        <v>-4.6836073741903341</v>
      </c>
      <c r="N14" s="3"/>
    </row>
    <row r="15" spans="1:14" x14ac:dyDescent="0.2">
      <c r="A15" s="5"/>
      <c r="B15" s="15"/>
      <c r="C15" s="18" t="s">
        <v>10</v>
      </c>
      <c r="D15" s="18"/>
      <c r="E15" s="13"/>
      <c r="F15" s="9">
        <f>F16+F17+F18</f>
        <v>28387</v>
      </c>
      <c r="G15" s="9">
        <f>G16+G17+G18</f>
        <v>27300</v>
      </c>
      <c r="H15" s="9">
        <f t="shared" si="0"/>
        <v>1087</v>
      </c>
      <c r="I15" s="14">
        <f t="shared" si="1"/>
        <v>3.9816849816849818</v>
      </c>
      <c r="J15" s="9">
        <f>J16+J17+J18</f>
        <v>298646</v>
      </c>
      <c r="K15" s="9">
        <f>K16+K17+K18</f>
        <v>288818</v>
      </c>
      <c r="L15" s="9">
        <f t="shared" si="2"/>
        <v>9828</v>
      </c>
      <c r="M15" s="14">
        <f t="shared" si="3"/>
        <v>3.4028350033585166</v>
      </c>
      <c r="N15" s="3"/>
    </row>
    <row r="16" spans="1:14" x14ac:dyDescent="0.2">
      <c r="A16" s="5"/>
      <c r="B16" s="15"/>
      <c r="C16" s="15" t="s">
        <v>4</v>
      </c>
      <c r="D16" s="15" t="s">
        <v>19</v>
      </c>
      <c r="E16" s="13"/>
      <c r="F16" s="9">
        <v>17746</v>
      </c>
      <c r="G16" s="9">
        <v>17613</v>
      </c>
      <c r="H16" s="9">
        <f t="shared" si="0"/>
        <v>133</v>
      </c>
      <c r="I16" s="14">
        <f t="shared" si="1"/>
        <v>0.75512405609492994</v>
      </c>
      <c r="J16" s="9">
        <v>187858</v>
      </c>
      <c r="K16" s="9">
        <v>180493</v>
      </c>
      <c r="L16" s="9">
        <f t="shared" si="2"/>
        <v>7365</v>
      </c>
      <c r="M16" s="14">
        <f t="shared" si="3"/>
        <v>4.0804906561473295</v>
      </c>
      <c r="N16" s="3"/>
    </row>
    <row r="17" spans="1:14" x14ac:dyDescent="0.2">
      <c r="A17" s="5"/>
      <c r="B17" s="15"/>
      <c r="C17" s="15"/>
      <c r="D17" s="15" t="s">
        <v>20</v>
      </c>
      <c r="E17" s="13"/>
      <c r="F17" s="9">
        <v>8625</v>
      </c>
      <c r="G17" s="9">
        <v>7991</v>
      </c>
      <c r="H17" s="9">
        <f t="shared" si="0"/>
        <v>634</v>
      </c>
      <c r="I17" s="14">
        <f t="shared" si="1"/>
        <v>7.9339256663746722</v>
      </c>
      <c r="J17" s="9">
        <v>88835</v>
      </c>
      <c r="K17" s="9">
        <v>87755</v>
      </c>
      <c r="L17" s="9">
        <f t="shared" si="2"/>
        <v>1080</v>
      </c>
      <c r="M17" s="14">
        <f t="shared" si="3"/>
        <v>1.2306991054640761</v>
      </c>
      <c r="N17" s="3"/>
    </row>
    <row r="18" spans="1:14" x14ac:dyDescent="0.2">
      <c r="A18" s="5"/>
      <c r="B18" s="15"/>
      <c r="C18" s="15"/>
      <c r="D18" s="15" t="s">
        <v>21</v>
      </c>
      <c r="E18" s="13"/>
      <c r="F18" s="9">
        <v>2016</v>
      </c>
      <c r="G18" s="9">
        <v>1696</v>
      </c>
      <c r="H18" s="9">
        <f t="shared" si="0"/>
        <v>320</v>
      </c>
      <c r="I18" s="14">
        <f t="shared" si="1"/>
        <v>18.867924528301884</v>
      </c>
      <c r="J18" s="9">
        <v>21953</v>
      </c>
      <c r="K18" s="9">
        <v>20570</v>
      </c>
      <c r="L18" s="9">
        <f t="shared" si="2"/>
        <v>1383</v>
      </c>
      <c r="M18" s="14">
        <f t="shared" si="3"/>
        <v>6.7233835683033547</v>
      </c>
      <c r="N18" s="3"/>
    </row>
    <row r="19" spans="1:14" x14ac:dyDescent="0.2">
      <c r="A19" s="5"/>
      <c r="B19" s="5"/>
      <c r="C19" s="5"/>
      <c r="D19" s="5"/>
      <c r="E19" s="13"/>
      <c r="F19" s="16"/>
      <c r="G19" s="16"/>
      <c r="H19" s="11">
        <f t="shared" si="0"/>
        <v>0</v>
      </c>
      <c r="I19" s="12"/>
      <c r="J19" s="16"/>
      <c r="K19" s="16"/>
      <c r="L19" s="11">
        <f t="shared" si="2"/>
        <v>0</v>
      </c>
      <c r="M19" s="12"/>
      <c r="N19" s="3"/>
    </row>
    <row r="20" spans="1:14" s="1" customFormat="1" x14ac:dyDescent="0.2">
      <c r="A20" s="17" t="s">
        <v>11</v>
      </c>
      <c r="B20" s="17"/>
      <c r="C20" s="17"/>
      <c r="D20" s="17"/>
      <c r="E20" s="10"/>
      <c r="F20" s="11">
        <f>F21+F22</f>
        <v>4075</v>
      </c>
      <c r="G20" s="11">
        <f>G21+G22</f>
        <v>4398</v>
      </c>
      <c r="H20" s="11">
        <f t="shared" si="0"/>
        <v>-323</v>
      </c>
      <c r="I20" s="12">
        <f t="shared" si="1"/>
        <v>-7.3442473851750805</v>
      </c>
      <c r="J20" s="11">
        <f>J21+J22</f>
        <v>58145</v>
      </c>
      <c r="K20" s="11">
        <f>K21+K22</f>
        <v>58275</v>
      </c>
      <c r="L20" s="11">
        <f t="shared" si="2"/>
        <v>-130</v>
      </c>
      <c r="M20" s="12">
        <f t="shared" si="3"/>
        <v>-0.22308022308022307</v>
      </c>
      <c r="N20" s="3"/>
    </row>
    <row r="21" spans="1:14" x14ac:dyDescent="0.2">
      <c r="A21" s="5" t="s">
        <v>4</v>
      </c>
      <c r="B21" s="18" t="s">
        <v>12</v>
      </c>
      <c r="C21" s="18"/>
      <c r="D21" s="18"/>
      <c r="E21" s="13"/>
      <c r="F21" s="9">
        <v>28</v>
      </c>
      <c r="G21" s="9">
        <v>35</v>
      </c>
      <c r="H21" s="9">
        <f t="shared" si="0"/>
        <v>-7</v>
      </c>
      <c r="I21" s="14">
        <f t="shared" si="1"/>
        <v>-20</v>
      </c>
      <c r="J21" s="9">
        <v>448</v>
      </c>
      <c r="K21" s="9">
        <v>486</v>
      </c>
      <c r="L21" s="9">
        <f t="shared" si="2"/>
        <v>-38</v>
      </c>
      <c r="M21" s="14">
        <f t="shared" si="3"/>
        <v>-7.8189300411522629</v>
      </c>
      <c r="N21" s="3"/>
    </row>
    <row r="22" spans="1:14" x14ac:dyDescent="0.2">
      <c r="A22" s="5"/>
      <c r="B22" s="18" t="s">
        <v>13</v>
      </c>
      <c r="C22" s="18"/>
      <c r="D22" s="18"/>
      <c r="E22" s="13"/>
      <c r="F22" s="9">
        <f>F23+F24</f>
        <v>4047</v>
      </c>
      <c r="G22" s="9">
        <f>G23+G24</f>
        <v>4363</v>
      </c>
      <c r="H22" s="9">
        <f t="shared" si="0"/>
        <v>-316</v>
      </c>
      <c r="I22" s="14">
        <f t="shared" si="1"/>
        <v>-7.2427228970891582</v>
      </c>
      <c r="J22" s="9">
        <f>J23+J24</f>
        <v>57697</v>
      </c>
      <c r="K22" s="9">
        <f>K23+K24</f>
        <v>57789</v>
      </c>
      <c r="L22" s="9">
        <f t="shared" si="2"/>
        <v>-92</v>
      </c>
      <c r="M22" s="14">
        <f t="shared" si="3"/>
        <v>-0.15919984772188478</v>
      </c>
      <c r="N22" s="3"/>
    </row>
    <row r="23" spans="1:14" x14ac:dyDescent="0.2">
      <c r="A23" s="5"/>
      <c r="B23" s="5" t="s">
        <v>4</v>
      </c>
      <c r="C23" s="18" t="s">
        <v>17</v>
      </c>
      <c r="D23" s="18"/>
      <c r="E23" s="13"/>
      <c r="F23" s="9">
        <v>430</v>
      </c>
      <c r="G23" s="9">
        <v>545</v>
      </c>
      <c r="H23" s="9">
        <f t="shared" si="0"/>
        <v>-115</v>
      </c>
      <c r="I23" s="14">
        <f t="shared" si="1"/>
        <v>-21.100917431192659</v>
      </c>
      <c r="J23" s="9">
        <v>8596</v>
      </c>
      <c r="K23" s="9">
        <v>9327</v>
      </c>
      <c r="L23" s="9">
        <f t="shared" si="2"/>
        <v>-731</v>
      </c>
      <c r="M23" s="14">
        <f t="shared" si="3"/>
        <v>-7.8374611343411607</v>
      </c>
      <c r="N23" s="3"/>
    </row>
    <row r="24" spans="1:14" x14ac:dyDescent="0.2">
      <c r="A24" s="5"/>
      <c r="B24" s="5"/>
      <c r="C24" s="18" t="s">
        <v>16</v>
      </c>
      <c r="D24" s="18"/>
      <c r="E24" s="13"/>
      <c r="F24" s="9">
        <v>3617</v>
      </c>
      <c r="G24" s="9">
        <v>3818</v>
      </c>
      <c r="H24" s="9">
        <f t="shared" si="0"/>
        <v>-201</v>
      </c>
      <c r="I24" s="14">
        <f t="shared" si="1"/>
        <v>-5.2645364064955471</v>
      </c>
      <c r="J24" s="9">
        <v>49101</v>
      </c>
      <c r="K24" s="9">
        <v>48462</v>
      </c>
      <c r="L24" s="9">
        <f t="shared" si="2"/>
        <v>639</v>
      </c>
      <c r="M24" s="14">
        <f t="shared" si="3"/>
        <v>1.3185588708678966</v>
      </c>
    </row>
    <row r="25" spans="1:14" ht="7.5" customHeight="1" x14ac:dyDescent="0.2">
      <c r="A25" s="33"/>
      <c r="B25" s="33"/>
      <c r="C25" s="33"/>
      <c r="D25" s="33"/>
      <c r="M25" s="4"/>
    </row>
    <row r="26" spans="1:14" x14ac:dyDescent="0.2">
      <c r="A26" s="20" t="s">
        <v>18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4" x14ac:dyDescent="0.2">
      <c r="A27" s="19" t="s">
        <v>27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2"/>
    </row>
    <row r="28" spans="1:14" x14ac:dyDescent="0.2">
      <c r="F28" s="2"/>
      <c r="G28" s="2"/>
      <c r="I28" s="2"/>
      <c r="J28" s="2"/>
      <c r="K28" s="2"/>
      <c r="L28" s="2"/>
      <c r="M28" s="2"/>
    </row>
  </sheetData>
  <mergeCells count="22">
    <mergeCell ref="C14:D14"/>
    <mergeCell ref="B21:D21"/>
    <mergeCell ref="B22:D22"/>
    <mergeCell ref="C23:D23"/>
    <mergeCell ref="C15:D15"/>
    <mergeCell ref="A20:D20"/>
    <mergeCell ref="A8:D8"/>
    <mergeCell ref="B10:D10"/>
    <mergeCell ref="A27:M27"/>
    <mergeCell ref="A26:M26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C24:D24"/>
    <mergeCell ref="B9:D9"/>
    <mergeCell ref="C12:D12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2024-01-16T14:56:11Z</dcterms:created>
  <dcterms:modified xsi:type="dcterms:W3CDTF">2024-01-16T14:58:17Z</dcterms:modified>
</cp:coreProperties>
</file>