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DieseArbeitsmappe" defaultThemeVersion="124226"/>
  <xr:revisionPtr revIDLastSave="0" documentId="13_ncr:1_{7A9096F9-0237-4CE5-96C9-4D46B22237CA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3" i="1" l="1"/>
  <c r="M25" i="1" l="1"/>
  <c r="L25" i="1"/>
  <c r="I25" i="1"/>
  <c r="H25" i="1"/>
  <c r="M24" i="1"/>
  <c r="L24" i="1"/>
  <c r="I24" i="1"/>
  <c r="H24" i="1"/>
  <c r="J23" i="1"/>
  <c r="M23" i="1" s="1"/>
  <c r="G23" i="1"/>
  <c r="G21" i="1" s="1"/>
  <c r="F23" i="1"/>
  <c r="M22" i="1"/>
  <c r="L22" i="1"/>
  <c r="I22" i="1"/>
  <c r="H22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J21" i="1" l="1"/>
  <c r="M21" i="1" s="1"/>
  <c r="M16" i="1"/>
  <c r="K21" i="1"/>
  <c r="L23" i="1"/>
  <c r="I23" i="1"/>
  <c r="I16" i="1"/>
  <c r="H23" i="1"/>
  <c r="F21" i="1"/>
  <c r="F11" i="1"/>
  <c r="J11" i="1"/>
  <c r="H16" i="1"/>
  <c r="L16" i="1"/>
  <c r="L21" i="1" l="1"/>
  <c r="H21" i="1"/>
  <c r="I21" i="1"/>
  <c r="J9" i="1"/>
  <c r="M11" i="1"/>
  <c r="L11" i="1"/>
  <c r="F9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<sst xmlns="http://schemas.openxmlformats.org/spreadsheetml/2006/main" count="37" uniqueCount="29">
  <si>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</si>
  <si>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</si>
  <si>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</si>
  <si>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</si>
  <si>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</si>
  <si>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</si>
  <si>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</si>
  <si>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</si>
  <si>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</si>
  <si>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</si>
  <si>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</si>
  <si>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</si>
  <si>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</si>
  <si>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</si>
  <si>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</si>
  <si>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</si>
  <si>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</si>
  <si>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</si>
  <si>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</si>
  <si>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</si>
  <si>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</si>
  <si>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</si>
  <si>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>Straßenverkehrsunfälle und Verunglückte in Bayern im Mai 2025</t>
  </si>
  <si>
    <t>Mai</t>
  </si>
  <si>
    <t>Januar - Mai</t>
  </si>
  <si>
    <t>2025*)</t>
  </si>
  <si>
    <t>*) Erste vorläufige Ergebnisse aus Schnellmeldungsdaten. Die einzelnen Monatsergebnisse des Berichtsjahres 2025 werden laufend revidiert und erst</t>
  </si>
  <si>
    <t xml:space="preserve">mit Abschluss der Jahresaufbereitung im April 2026 endgültig. </t>
  </si>
  <si>
    <t>Bayerisches Landesamt für Statistik, Fürth,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</si>
</sst>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\ *."/>
    <numFmt numFmtId="165" formatCode="#\ ###"/>
    <numFmt numFmtId="166" formatCode="0.0"/>
    <numFmt numFmtId="167" formatCode="#.0\ ###"/>
    <numFmt numFmtId="168" formatCode="#\ ##0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164" fontId="0" fillId="0" borderId="0" xfId="0" applyNumberFormat="1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165" fontId="3" fillId="0" borderId="0" xfId="0" applyNumberFormat="1" applyFont="1"/>
    <xf numFmtId="166" fontId="4" fillId="0" borderId="0" xfId="0" applyNumberFormat="1" applyFont="1"/>
    <xf numFmtId="167" fontId="1" fillId="0" borderId="0" xfId="0" applyNumberFormat="1" applyFont="1"/>
    <xf numFmtId="166" fontId="5" fillId="0" borderId="0" xfId="0" applyNumberFormat="1" applyFont="1"/>
    <xf numFmtId="3" fontId="0" fillId="0" borderId="0" xfId="0" applyNumberFormat="1" applyFill="1"/>
    <xf numFmtId="168" fontId="1" fillId="0" borderId="0" xfId="0" applyNumberFormat="1" applyFont="1"/>
    <xf numFmtId="168" fontId="3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1"/>
  <sheetViews>
    <sheetView tabSelected="1" workbookViewId="0">
      <selection activeCell="L44" sqref="L44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5" spans="1:14" ht="18.75" customHeight="1" x14ac:dyDescent="0.2">
      <c r="A5" s="25" t="s">
        <v>3</v>
      </c>
      <c r="B5" s="26"/>
      <c r="C5" s="26"/>
      <c r="D5" s="26"/>
      <c r="E5" s="27"/>
      <c r="F5" s="23" t="s">
        <v>23</v>
      </c>
      <c r="G5" s="23"/>
      <c r="H5" s="22" t="s">
        <v>0</v>
      </c>
      <c r="I5" s="24"/>
      <c r="J5" s="23" t="s">
        <v>24</v>
      </c>
      <c r="K5" s="23"/>
      <c r="L5" s="22" t="s">
        <v>0</v>
      </c>
      <c r="M5" s="24"/>
    </row>
    <row r="6" spans="1:14" ht="18.75" customHeight="1" x14ac:dyDescent="0.2">
      <c r="A6" s="28"/>
      <c r="B6" s="28"/>
      <c r="C6" s="28"/>
      <c r="D6" s="28"/>
      <c r="E6" s="29"/>
      <c r="F6" s="2" t="s">
        <v>25</v>
      </c>
      <c r="G6" s="2">
        <v>2024</v>
      </c>
      <c r="H6" s="22"/>
      <c r="I6" s="24"/>
      <c r="J6" s="2" t="s">
        <v>25</v>
      </c>
      <c r="K6" s="2">
        <v>2024</v>
      </c>
      <c r="L6" s="22"/>
      <c r="M6" s="24"/>
    </row>
    <row r="7" spans="1:14" ht="18.75" customHeight="1" x14ac:dyDescent="0.2">
      <c r="A7" s="30"/>
      <c r="B7" s="30"/>
      <c r="C7" s="30"/>
      <c r="D7" s="30"/>
      <c r="E7" s="31"/>
      <c r="F7" s="22" t="s">
        <v>2</v>
      </c>
      <c r="G7" s="22"/>
      <c r="H7" s="22"/>
      <c r="I7" s="3" t="s">
        <v>1</v>
      </c>
      <c r="J7" s="22" t="s">
        <v>2</v>
      </c>
      <c r="K7" s="22"/>
      <c r="L7" s="22"/>
      <c r="M7" s="3" t="s">
        <v>1</v>
      </c>
    </row>
    <row r="8" spans="1:14" x14ac:dyDescent="0.2">
      <c r="E8" s="4"/>
      <c r="F8" s="9"/>
      <c r="G8" s="9"/>
      <c r="J8" s="9"/>
      <c r="K8" s="9"/>
    </row>
    <row r="9" spans="1:14" s="1" customFormat="1" x14ac:dyDescent="0.2">
      <c r="A9" s="19" t="s">
        <v>14</v>
      </c>
      <c r="B9" s="19"/>
      <c r="C9" s="19"/>
      <c r="D9" s="19"/>
      <c r="E9" s="6"/>
      <c r="F9" s="8">
        <f>F10+F11</f>
        <v>33454</v>
      </c>
      <c r="G9" s="8">
        <f>G10+G11</f>
        <v>32806</v>
      </c>
      <c r="H9" s="15">
        <f>SUM(F9-G9)</f>
        <v>648</v>
      </c>
      <c r="I9" s="11">
        <f>SUM(F9-G9)/G9%</f>
        <v>1.9752484301652136</v>
      </c>
      <c r="J9" s="8">
        <f>J10+J11</f>
        <v>149576</v>
      </c>
      <c r="K9" s="8">
        <f>K10+K11</f>
        <v>152137</v>
      </c>
      <c r="L9" s="15">
        <f>SUM(J9-K9)</f>
        <v>-2561</v>
      </c>
      <c r="M9" s="11">
        <f>SUM(J9-K9)/K9%</f>
        <v>-1.683351190045814</v>
      </c>
      <c r="N9" s="12"/>
    </row>
    <row r="10" spans="1:14" x14ac:dyDescent="0.2">
      <c r="A10" t="s">
        <v>4</v>
      </c>
      <c r="B10" s="18" t="s">
        <v>5</v>
      </c>
      <c r="C10" s="18"/>
      <c r="D10" s="18"/>
      <c r="E10" s="5"/>
      <c r="F10" s="9">
        <v>4461</v>
      </c>
      <c r="G10" s="9">
        <v>4815</v>
      </c>
      <c r="H10" s="16">
        <f t="shared" ref="H10:H25" si="0">SUM(F10-G10)</f>
        <v>-354</v>
      </c>
      <c r="I10" s="13">
        <f t="shared" ref="I10:I25" si="1">SUM(F10-G10)/G10%</f>
        <v>-7.35202492211838</v>
      </c>
      <c r="J10" s="9">
        <v>17167</v>
      </c>
      <c r="K10" s="9">
        <v>17855</v>
      </c>
      <c r="L10" s="16">
        <f t="shared" ref="L10:L25" si="2">SUM(J10-K10)</f>
        <v>-688</v>
      </c>
      <c r="M10" s="13">
        <f t="shared" ref="M10:M25" si="3">SUM(J10-K10)/K10%</f>
        <v>-3.8532623914869784</v>
      </c>
      <c r="N10" s="12"/>
    </row>
    <row r="11" spans="1:14" x14ac:dyDescent="0.2">
      <c r="B11" s="18" t="s">
        <v>6</v>
      </c>
      <c r="C11" s="18"/>
      <c r="D11" s="18"/>
      <c r="E11" s="5"/>
      <c r="F11" s="9">
        <f>F13+F15+F16</f>
        <v>28993</v>
      </c>
      <c r="G11" s="9">
        <f>G13+G15+G16</f>
        <v>27991</v>
      </c>
      <c r="H11" s="16">
        <f t="shared" si="0"/>
        <v>1002</v>
      </c>
      <c r="I11" s="13">
        <f t="shared" si="1"/>
        <v>3.5797220535172016</v>
      </c>
      <c r="J11" s="9">
        <f>J13+J15+J16</f>
        <v>132409</v>
      </c>
      <c r="K11" s="9">
        <f>K13+K15+K16</f>
        <v>134282</v>
      </c>
      <c r="L11" s="16">
        <f t="shared" si="2"/>
        <v>-1873</v>
      </c>
      <c r="M11" s="13">
        <f t="shared" si="3"/>
        <v>-1.3948258143310348</v>
      </c>
      <c r="N11" s="12"/>
    </row>
    <row r="12" spans="1:14" x14ac:dyDescent="0.2">
      <c r="B12" t="s">
        <v>4</v>
      </c>
      <c r="C12" t="s">
        <v>7</v>
      </c>
      <c r="E12" s="5"/>
      <c r="F12" s="9"/>
      <c r="G12" s="9"/>
      <c r="H12" s="10">
        <f t="shared" si="0"/>
        <v>0</v>
      </c>
      <c r="I12" s="13"/>
      <c r="J12" s="9"/>
      <c r="K12" s="9"/>
      <c r="L12" s="10">
        <f t="shared" si="2"/>
        <v>0</v>
      </c>
      <c r="M12" s="13"/>
      <c r="N12" s="12"/>
    </row>
    <row r="13" spans="1:14" x14ac:dyDescent="0.2">
      <c r="C13" s="18" t="s">
        <v>8</v>
      </c>
      <c r="D13" s="18"/>
      <c r="E13" s="5"/>
      <c r="F13" s="9">
        <v>496</v>
      </c>
      <c r="G13" s="9">
        <v>612</v>
      </c>
      <c r="H13" s="16">
        <f t="shared" si="0"/>
        <v>-116</v>
      </c>
      <c r="I13" s="13">
        <f t="shared" si="1"/>
        <v>-18.954248366013072</v>
      </c>
      <c r="J13" s="9">
        <v>2686</v>
      </c>
      <c r="K13" s="9">
        <v>3051</v>
      </c>
      <c r="L13" s="16">
        <f t="shared" si="2"/>
        <v>-365</v>
      </c>
      <c r="M13" s="13">
        <f t="shared" si="3"/>
        <v>-11.963290724352671</v>
      </c>
      <c r="N13" s="12"/>
    </row>
    <row r="14" spans="1:14" x14ac:dyDescent="0.2">
      <c r="C14" t="s">
        <v>15</v>
      </c>
      <c r="E14" s="5"/>
      <c r="F14" s="9"/>
      <c r="G14" s="9"/>
      <c r="H14" s="10"/>
      <c r="I14" s="13"/>
      <c r="J14" s="9"/>
      <c r="K14" s="9"/>
      <c r="L14" s="10"/>
      <c r="M14" s="13"/>
      <c r="N14" s="12"/>
    </row>
    <row r="15" spans="1:14" x14ac:dyDescent="0.2">
      <c r="C15" s="18" t="s">
        <v>9</v>
      </c>
      <c r="D15" s="18"/>
      <c r="E15" s="5"/>
      <c r="F15" s="9">
        <v>126</v>
      </c>
      <c r="G15" s="9">
        <v>144</v>
      </c>
      <c r="H15" s="16">
        <f>SUM(F15-G15)</f>
        <v>-18</v>
      </c>
      <c r="I15" s="13">
        <f t="shared" si="1"/>
        <v>-12.5</v>
      </c>
      <c r="J15" s="9">
        <v>629</v>
      </c>
      <c r="K15" s="9">
        <v>722</v>
      </c>
      <c r="L15" s="16">
        <f t="shared" si="2"/>
        <v>-93</v>
      </c>
      <c r="M15" s="13">
        <f t="shared" si="3"/>
        <v>-12.880886426592799</v>
      </c>
      <c r="N15" s="12"/>
    </row>
    <row r="16" spans="1:14" x14ac:dyDescent="0.2">
      <c r="B16" s="7"/>
      <c r="C16" s="18" t="s">
        <v>10</v>
      </c>
      <c r="D16" s="18"/>
      <c r="E16" s="5"/>
      <c r="F16" s="10">
        <f>F17+F18+F19</f>
        <v>28371</v>
      </c>
      <c r="G16" s="10">
        <f>G17+G18+G19</f>
        <v>27235</v>
      </c>
      <c r="H16" s="16">
        <f t="shared" si="0"/>
        <v>1136</v>
      </c>
      <c r="I16" s="13">
        <f t="shared" si="1"/>
        <v>4.1711033596475122</v>
      </c>
      <c r="J16" s="10">
        <f>J17+J18+J19</f>
        <v>129094</v>
      </c>
      <c r="K16" s="10">
        <f>K17+K18+K19</f>
        <v>130509</v>
      </c>
      <c r="L16" s="16">
        <f t="shared" si="2"/>
        <v>-1415</v>
      </c>
      <c r="M16" s="13">
        <f t="shared" si="3"/>
        <v>-1.0842164141936572</v>
      </c>
      <c r="N16" s="12"/>
    </row>
    <row r="17" spans="1:14" x14ac:dyDescent="0.2">
      <c r="B17" s="7"/>
      <c r="C17" s="7" t="s">
        <v>4</v>
      </c>
      <c r="D17" s="7" t="s">
        <v>19</v>
      </c>
      <c r="E17" s="5"/>
      <c r="F17" s="10">
        <v>17568</v>
      </c>
      <c r="G17" s="10">
        <v>17203</v>
      </c>
      <c r="H17" s="16">
        <f t="shared" si="0"/>
        <v>365</v>
      </c>
      <c r="I17" s="13">
        <f t="shared" si="1"/>
        <v>2.1217229552984946</v>
      </c>
      <c r="J17" s="10">
        <v>81961</v>
      </c>
      <c r="K17" s="10">
        <v>82101</v>
      </c>
      <c r="L17" s="16">
        <f t="shared" si="2"/>
        <v>-140</v>
      </c>
      <c r="M17" s="13">
        <f t="shared" si="3"/>
        <v>-0.17052167452284381</v>
      </c>
      <c r="N17" s="12"/>
    </row>
    <row r="18" spans="1:14" x14ac:dyDescent="0.2">
      <c r="B18" s="7"/>
      <c r="C18" s="7"/>
      <c r="D18" s="7" t="s">
        <v>20</v>
      </c>
      <c r="E18" s="5"/>
      <c r="F18" s="10">
        <v>9054</v>
      </c>
      <c r="G18" s="10">
        <v>8060</v>
      </c>
      <c r="H18" s="16">
        <f t="shared" si="0"/>
        <v>994</v>
      </c>
      <c r="I18" s="13">
        <f t="shared" si="1"/>
        <v>12.332506203473946</v>
      </c>
      <c r="J18" s="10">
        <v>38646</v>
      </c>
      <c r="K18" s="10">
        <v>39351</v>
      </c>
      <c r="L18" s="16">
        <f t="shared" si="2"/>
        <v>-705</v>
      </c>
      <c r="M18" s="13">
        <f t="shared" si="3"/>
        <v>-1.7915681939467867</v>
      </c>
      <c r="N18" s="12"/>
    </row>
    <row r="19" spans="1:14" x14ac:dyDescent="0.2">
      <c r="B19" s="7"/>
      <c r="C19" s="7"/>
      <c r="D19" s="7" t="s">
        <v>21</v>
      </c>
      <c r="E19" s="5"/>
      <c r="F19" s="10">
        <v>1749</v>
      </c>
      <c r="G19" s="10">
        <v>1972</v>
      </c>
      <c r="H19" s="16">
        <f t="shared" si="0"/>
        <v>-223</v>
      </c>
      <c r="I19" s="13">
        <f t="shared" si="1"/>
        <v>-11.308316430020284</v>
      </c>
      <c r="J19" s="10">
        <v>8487</v>
      </c>
      <c r="K19" s="10">
        <v>9057</v>
      </c>
      <c r="L19" s="16">
        <f t="shared" si="2"/>
        <v>-570</v>
      </c>
      <c r="M19" s="13">
        <f t="shared" si="3"/>
        <v>-6.2934746604836045</v>
      </c>
      <c r="N19" s="12"/>
    </row>
    <row r="20" spans="1:14" x14ac:dyDescent="0.2">
      <c r="E20" s="5"/>
      <c r="F20" s="14"/>
      <c r="G20" s="14"/>
      <c r="H20" s="8">
        <f t="shared" si="0"/>
        <v>0</v>
      </c>
      <c r="I20" s="11"/>
      <c r="J20" s="14"/>
      <c r="K20" s="14"/>
      <c r="L20" s="8">
        <f t="shared" si="2"/>
        <v>0</v>
      </c>
      <c r="M20" s="11"/>
      <c r="N20" s="12"/>
    </row>
    <row r="21" spans="1:14" s="1" customFormat="1" x14ac:dyDescent="0.2">
      <c r="A21" s="19" t="s">
        <v>11</v>
      </c>
      <c r="B21" s="19"/>
      <c r="C21" s="19"/>
      <c r="D21" s="19"/>
      <c r="E21" s="6"/>
      <c r="F21" s="8">
        <f>F22+F23</f>
        <v>5449</v>
      </c>
      <c r="G21" s="8">
        <f>G22+G23</f>
        <v>5971</v>
      </c>
      <c r="H21" s="15">
        <f t="shared" si="0"/>
        <v>-522</v>
      </c>
      <c r="I21" s="11">
        <f t="shared" si="1"/>
        <v>-8.7422542287723992</v>
      </c>
      <c r="J21" s="8">
        <f>J22+J23</f>
        <v>21753</v>
      </c>
      <c r="K21" s="8">
        <f>K22+K23</f>
        <v>22955</v>
      </c>
      <c r="L21" s="15">
        <f t="shared" si="2"/>
        <v>-1202</v>
      </c>
      <c r="M21" s="11">
        <f t="shared" si="3"/>
        <v>-5.2363319538226962</v>
      </c>
      <c r="N21" s="12"/>
    </row>
    <row r="22" spans="1:14" x14ac:dyDescent="0.2">
      <c r="A22" t="s">
        <v>4</v>
      </c>
      <c r="B22" s="18" t="s">
        <v>12</v>
      </c>
      <c r="C22" s="18"/>
      <c r="D22" s="18"/>
      <c r="E22" s="5"/>
      <c r="F22" s="9">
        <v>42</v>
      </c>
      <c r="G22" s="9">
        <v>46</v>
      </c>
      <c r="H22" s="16">
        <f t="shared" si="0"/>
        <v>-4</v>
      </c>
      <c r="I22" s="13">
        <f t="shared" si="1"/>
        <v>-8.695652173913043</v>
      </c>
      <c r="J22" s="9">
        <v>158</v>
      </c>
      <c r="K22" s="9">
        <v>178</v>
      </c>
      <c r="L22" s="16">
        <f t="shared" si="2"/>
        <v>-20</v>
      </c>
      <c r="M22" s="13">
        <f t="shared" si="3"/>
        <v>-11.235955056179774</v>
      </c>
      <c r="N22" s="12"/>
    </row>
    <row r="23" spans="1:14" x14ac:dyDescent="0.2">
      <c r="B23" s="18" t="s">
        <v>13</v>
      </c>
      <c r="C23" s="18"/>
      <c r="D23" s="18"/>
      <c r="E23" s="5"/>
      <c r="F23" s="9">
        <f>F24+F25</f>
        <v>5407</v>
      </c>
      <c r="G23" s="9">
        <f>G24+G25</f>
        <v>5925</v>
      </c>
      <c r="H23" s="16">
        <f t="shared" si="0"/>
        <v>-518</v>
      </c>
      <c r="I23" s="13">
        <f t="shared" si="1"/>
        <v>-8.7426160337552741</v>
      </c>
      <c r="J23" s="9">
        <f>J24+J25</f>
        <v>21595</v>
      </c>
      <c r="K23" s="9">
        <f>K24+K25</f>
        <v>22777</v>
      </c>
      <c r="L23" s="16">
        <f t="shared" si="2"/>
        <v>-1182</v>
      </c>
      <c r="M23" s="13">
        <f t="shared" si="3"/>
        <v>-5.1894454932607452</v>
      </c>
      <c r="N23" s="12"/>
    </row>
    <row r="24" spans="1:14" x14ac:dyDescent="0.2">
      <c r="B24" t="s">
        <v>4</v>
      </c>
      <c r="C24" s="18" t="s">
        <v>17</v>
      </c>
      <c r="D24" s="18"/>
      <c r="E24" s="5"/>
      <c r="F24" s="9">
        <v>774</v>
      </c>
      <c r="G24" s="9">
        <v>936</v>
      </c>
      <c r="H24" s="16">
        <f t="shared" si="0"/>
        <v>-162</v>
      </c>
      <c r="I24" s="13">
        <f t="shared" si="1"/>
        <v>-17.30769230769231</v>
      </c>
      <c r="J24" s="9">
        <v>3005</v>
      </c>
      <c r="K24" s="9">
        <v>3278</v>
      </c>
      <c r="L24" s="16">
        <f t="shared" si="2"/>
        <v>-273</v>
      </c>
      <c r="M24" s="13">
        <f t="shared" si="3"/>
        <v>-8.3282489322757769</v>
      </c>
      <c r="N24" s="12"/>
    </row>
    <row r="25" spans="1:14" x14ac:dyDescent="0.2">
      <c r="C25" s="18" t="s">
        <v>16</v>
      </c>
      <c r="D25" s="18"/>
      <c r="E25" s="5"/>
      <c r="F25" s="9">
        <v>4633</v>
      </c>
      <c r="G25" s="9">
        <v>4989</v>
      </c>
      <c r="H25" s="16">
        <f t="shared" si="0"/>
        <v>-356</v>
      </c>
      <c r="I25" s="13">
        <f t="shared" si="1"/>
        <v>-7.135698536780918</v>
      </c>
      <c r="J25" s="9">
        <v>18590</v>
      </c>
      <c r="K25" s="9">
        <v>19499</v>
      </c>
      <c r="L25" s="16">
        <f t="shared" si="2"/>
        <v>-909</v>
      </c>
      <c r="M25" s="13">
        <f t="shared" si="3"/>
        <v>-4.6617775270526689</v>
      </c>
    </row>
    <row r="26" spans="1:14" x14ac:dyDescent="0.2">
      <c r="M26" s="13"/>
    </row>
    <row r="27" spans="1:14" ht="2.25" customHeight="1" x14ac:dyDescent="0.2">
      <c r="A27" t="s">
        <v>18</v>
      </c>
    </row>
    <row r="28" spans="1:14" x14ac:dyDescent="0.2">
      <c r="A28" s="17" t="s">
        <v>26</v>
      </c>
      <c r="F28" s="9"/>
      <c r="G28" s="9"/>
      <c r="H28" s="9"/>
      <c r="I28" s="9"/>
    </row>
    <row r="29" spans="1:14" x14ac:dyDescent="0.2">
      <c r="A29" s="17" t="s">
        <v>27</v>
      </c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">
      <c r="F30" s="9"/>
      <c r="G30" s="9"/>
      <c r="I30" s="9"/>
      <c r="J30" s="9"/>
      <c r="K30" s="9"/>
      <c r="L30" s="9"/>
      <c r="M30" s="9"/>
    </row>
    <row r="31" spans="1:14" x14ac:dyDescent="0.2">
      <c r="J31" s="17" t="s">
        <v>28</v>
      </c>
    </row>
  </sheetData>
  <mergeCells count="20">
    <mergeCell ref="A9:D9"/>
    <mergeCell ref="B11:D11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2025-07-16T06:11:50Z</dcterms:created>
  <dcterms:modified xsi:type="dcterms:W3CDTF">2025-07-16T06:11:55Z</dcterms:modified>
</cp:coreProperties>
</file>